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eastmidlands.sharepoint.com/sites/Client/Shared Documents/Client/S/SAAA/2025 Audit/Docs for Moore website/"/>
    </mc:Choice>
  </mc:AlternateContent>
  <xr:revisionPtr revIDLastSave="5" documentId="13_ncr:1_{B47BCCEC-A6F7-451D-B294-6D018F7E2673}" xr6:coauthVersionLast="47" xr6:coauthVersionMax="47" xr10:uidLastSave="{4FB965A3-E7ED-405C-B9DE-026FD6B37506}"/>
  <bookViews>
    <workbookView xWindow="19090" yWindow="-110" windowWidth="19420" windowHeight="1042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H28" i="1"/>
  <c r="L28" i="1" s="1"/>
  <c r="N28" i="1" s="1"/>
  <c r="H26" i="1"/>
  <c r="H24" i="1"/>
  <c r="H22" i="1"/>
  <c r="L22" i="1" s="1"/>
  <c r="N22" i="1" s="1"/>
  <c r="H20" i="1"/>
  <c r="K20" i="1" s="1"/>
  <c r="H18" i="1"/>
  <c r="H16" i="1"/>
  <c r="L16" i="1" s="1"/>
  <c r="N16" i="1" s="1"/>
  <c r="H14" i="1"/>
  <c r="L14" i="1" s="1"/>
  <c r="N14" i="1" s="1"/>
  <c r="H12" i="1"/>
  <c r="L12" i="1" s="1"/>
  <c r="N12" i="1" s="1"/>
  <c r="M28" i="1"/>
  <c r="M26" i="1"/>
  <c r="M24" i="1"/>
  <c r="G28" i="1"/>
  <c r="G26" i="1"/>
  <c r="G24" i="1"/>
  <c r="G20" i="1"/>
  <c r="M20" i="1"/>
  <c r="G18" i="1"/>
  <c r="M18" i="1"/>
  <c r="G16" i="1"/>
  <c r="M16" i="1"/>
  <c r="G14" i="1"/>
  <c r="M14" i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4" i="1"/>
  <c r="L24" i="1"/>
  <c r="N24" i="1" s="1"/>
  <c r="K28" i="1"/>
  <c r="L26" i="1"/>
  <c r="N26" i="1" s="1"/>
  <c r="F22" i="1"/>
  <c r="D22" i="1"/>
  <c r="K18" i="1"/>
  <c r="K26" i="1"/>
  <c r="K14" i="1"/>
  <c r="L18" i="1"/>
  <c r="N18" i="1"/>
  <c r="K16" i="1"/>
  <c r="K22" i="1"/>
  <c r="I22" i="1"/>
  <c r="G22" i="1"/>
  <c r="M22" i="1"/>
  <c r="J22" i="1"/>
  <c r="K12" i="1"/>
  <c r="L20" i="1" l="1"/>
  <c r="N20" i="1" s="1"/>
</calcChain>
</file>

<file path=xl/sharedStrings.xml><?xml version="1.0" encoding="utf-8"?>
<sst xmlns="http://schemas.openxmlformats.org/spreadsheetml/2006/main" count="26" uniqueCount="23">
  <si>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</si>
  <si>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</si>
  <si>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</si>
  <si>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</si>
  <si>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</si>
  <si>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</si>
  <si>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</si>
  <si>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</si>
  <si>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</si>
  <si>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</si>
  <si>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</si>
  <si>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</si>
  <si>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</si>
  <si>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</si>
  <si>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</si>
  <si>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</si>
  <si>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</si>
  <si>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</si>
  <si>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</si>
  <si>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</si>
  <si>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</si>
  <si>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2024/25 – pro forma 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</si>
  <si>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Note: If an explanation is required for the variance of Box 4 and the explanation refers to a change in hours or a change in pay rates, please could you note the previous hours/rates and the updated hours/rates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</si>
</sst>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workbookViewId="0">
      <selection sqref="A1:K1"/>
    </sheetView>
  </sheetViews>
  <sheetFormatPr defaultColWidth="9.109375" defaultRowHeight="13.8" x14ac:dyDescent="0.25"/>
  <cols>
    <col min="1" max="1" width="20.109375" style="2" customWidth="1"/>
    <col min="2" max="2" width="11" style="2" customWidth="1"/>
    <col min="3" max="3" width="32.5546875" style="2" customWidth="1"/>
    <col min="4" max="4" width="9.109375" style="2"/>
    <col min="5" max="5" width="3.33203125" style="2" customWidth="1"/>
    <col min="6" max="6" width="9.109375" style="2"/>
    <col min="7" max="7" width="10.109375" style="2" customWidth="1"/>
    <col min="8" max="8" width="12.44140625" style="2" customWidth="1"/>
    <col min="9" max="11" width="9.109375" style="2" hidden="1" customWidth="1"/>
    <col min="12" max="12" width="13.33203125" style="2" customWidth="1"/>
    <col min="13" max="13" width="13.88671875" style="2" bestFit="1" customWidth="1"/>
    <col min="14" max="14" width="50.44140625" style="11" bestFit="1" customWidth="1"/>
    <col min="15" max="15" width="86" style="2" bestFit="1" customWidth="1"/>
    <col min="16" max="23" width="9.109375" style="13"/>
    <col min="24" max="16384" width="9.109375" style="2"/>
  </cols>
  <sheetData>
    <row r="1" spans="1:15" ht="17.399999999999999" x14ac:dyDescent="0.25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8"/>
      <c r="M1" s="8"/>
    </row>
    <row r="2" spans="1:15" ht="15.6" x14ac:dyDescent="0.25">
      <c r="A2" s="26" t="s">
        <v>12</v>
      </c>
      <c r="B2" s="16"/>
      <c r="C2" s="14"/>
      <c r="D2" s="16"/>
      <c r="E2" s="16"/>
      <c r="F2" s="16"/>
      <c r="G2" s="16"/>
      <c r="H2" s="16"/>
      <c r="I2" s="16"/>
      <c r="J2" s="16"/>
      <c r="K2" s="16"/>
      <c r="L2" s="8"/>
      <c r="M2" s="8"/>
      <c r="N2" s="17"/>
    </row>
    <row r="3" spans="1:15" x14ac:dyDescent="0.25">
      <c r="A3" s="1" t="s">
        <v>15</v>
      </c>
    </row>
    <row r="4" spans="1:15" ht="79.5" customHeight="1" x14ac:dyDescent="0.25">
      <c r="A4" s="34" t="s">
        <v>20</v>
      </c>
      <c r="B4" s="35"/>
      <c r="C4" s="35"/>
      <c r="D4" s="35"/>
      <c r="E4" s="35"/>
      <c r="F4" s="35"/>
      <c r="G4" s="35"/>
      <c r="H4" s="35"/>
      <c r="N4" s="17"/>
    </row>
    <row r="5" spans="1:15" x14ac:dyDescent="0.25">
      <c r="A5" s="1" t="s">
        <v>17</v>
      </c>
    </row>
    <row r="6" spans="1:15" x14ac:dyDescent="0.25">
      <c r="A6" s="20"/>
      <c r="D6" s="3"/>
      <c r="F6" s="3"/>
      <c r="O6" s="19"/>
    </row>
    <row r="7" spans="1:15" ht="55.2" x14ac:dyDescent="0.25">
      <c r="D7" s="21">
        <v>2025</v>
      </c>
      <c r="E7" s="19"/>
      <c r="F7" s="21">
        <v>2024</v>
      </c>
      <c r="G7" s="21" t="s">
        <v>0</v>
      </c>
      <c r="H7" s="21" t="s">
        <v>0</v>
      </c>
      <c r="I7" s="21"/>
      <c r="J7" s="21"/>
      <c r="K7" s="21"/>
      <c r="L7" s="27" t="s">
        <v>11</v>
      </c>
      <c r="M7" s="28"/>
      <c r="N7" s="23" t="s">
        <v>16</v>
      </c>
      <c r="O7" s="22" t="s">
        <v>22</v>
      </c>
    </row>
    <row r="8" spans="1:15" x14ac:dyDescent="0.25">
      <c r="D8" s="21" t="s">
        <v>1</v>
      </c>
      <c r="E8" s="19"/>
      <c r="F8" s="21" t="s">
        <v>1</v>
      </c>
      <c r="G8" s="21" t="s">
        <v>1</v>
      </c>
      <c r="H8" s="21" t="s">
        <v>10</v>
      </c>
      <c r="I8" s="21"/>
      <c r="J8" s="21"/>
      <c r="K8" s="19"/>
      <c r="L8" s="21" t="s">
        <v>18</v>
      </c>
      <c r="M8" s="21" t="s">
        <v>19</v>
      </c>
      <c r="O8" s="15"/>
    </row>
    <row r="9" spans="1:15" ht="14.4" thickBot="1" x14ac:dyDescent="0.3">
      <c r="D9" s="3"/>
      <c r="E9" s="3"/>
      <c r="O9" s="15"/>
    </row>
    <row r="10" spans="1:15" ht="30" customHeight="1" thickBot="1" x14ac:dyDescent="0.3">
      <c r="A10" s="30" t="s">
        <v>2</v>
      </c>
      <c r="B10" s="30"/>
      <c r="C10" s="30"/>
      <c r="D10" s="7"/>
      <c r="F10" s="7"/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4" thickBot="1" x14ac:dyDescent="0.3">
      <c r="D11" s="4"/>
      <c r="F11" s="4"/>
      <c r="O11" s="15"/>
    </row>
    <row r="12" spans="1:15" ht="14.4" thickBot="1" x14ac:dyDescent="0.3">
      <c r="A12" s="31" t="s">
        <v>13</v>
      </c>
      <c r="B12" s="32"/>
      <c r="C12" s="33"/>
      <c r="D12" s="7"/>
      <c r="F12" s="7"/>
      <c r="G12" s="4">
        <f>D12-F12</f>
        <v>0</v>
      </c>
      <c r="H12" s="5">
        <f>IF((D12&gt;F12),(D12-F12)/F12,IF(D12&lt;F12,-(D12-F12)/F12,IF(D12=F12,0)))</f>
        <v>0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4" thickBot="1" x14ac:dyDescent="0.3">
      <c r="D13" s="4"/>
      <c r="F13" s="4"/>
      <c r="G13" s="4"/>
      <c r="H13" s="5"/>
      <c r="K13" s="3"/>
      <c r="L13" s="3"/>
      <c r="M13" s="3"/>
      <c r="O13" s="15"/>
    </row>
    <row r="14" spans="1:15" ht="14.4" thickBot="1" x14ac:dyDescent="0.3">
      <c r="A14" s="29" t="s">
        <v>3</v>
      </c>
      <c r="B14" s="29"/>
      <c r="C14" s="29"/>
      <c r="D14" s="7"/>
      <c r="F14" s="7"/>
      <c r="G14" s="4">
        <f>D14-F14</f>
        <v>0</v>
      </c>
      <c r="H14" s="5">
        <f>IF((D14&gt;F14),(D14-F14)/F14,IF(D14&lt;F14,-(D14-F14)/F14,IF(D14=F14,0)))</f>
        <v>0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0</v>
      </c>
      <c r="L14" s="3" t="str">
        <f>IF(H14&lt;15%, "NO","YES")</f>
        <v>NO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/>
    </row>
    <row r="15" spans="1:15" ht="14.4" thickBot="1" x14ac:dyDescent="0.3">
      <c r="D15" s="4"/>
      <c r="F15" s="4"/>
      <c r="G15" s="4"/>
      <c r="H15" s="5"/>
      <c r="K15" s="3"/>
      <c r="L15" s="3"/>
      <c r="M15" s="3"/>
      <c r="O15" s="15"/>
    </row>
    <row r="16" spans="1:15" ht="14.4" thickBot="1" x14ac:dyDescent="0.3">
      <c r="A16" s="29" t="s">
        <v>4</v>
      </c>
      <c r="B16" s="29"/>
      <c r="C16" s="29"/>
      <c r="D16" s="7"/>
      <c r="F16" s="7"/>
      <c r="G16" s="4">
        <f>D16-F16</f>
        <v>0</v>
      </c>
      <c r="H16" s="5">
        <f>IF((D16&gt;F16),(D16-F16)/F16,IF(D16&lt;F16,-(D16-F16)/F16,IF(D16=F16,0)))</f>
        <v>0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4" thickBot="1" x14ac:dyDescent="0.3">
      <c r="D17" s="4"/>
      <c r="F17" s="4"/>
      <c r="G17" s="4"/>
      <c r="H17" s="5"/>
      <c r="K17" s="3"/>
      <c r="L17" s="3"/>
      <c r="M17" s="3"/>
      <c r="O17" s="15"/>
    </row>
    <row r="18" spans="1:23" ht="14.4" thickBot="1" x14ac:dyDescent="0.3">
      <c r="A18" s="29" t="s">
        <v>7</v>
      </c>
      <c r="B18" s="29"/>
      <c r="C18" s="29"/>
      <c r="D18" s="7"/>
      <c r="F18" s="7"/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4" thickBot="1" x14ac:dyDescent="0.3">
      <c r="D19" s="4"/>
      <c r="F19" s="4"/>
      <c r="G19" s="4"/>
      <c r="H19" s="5"/>
      <c r="K19" s="3"/>
      <c r="L19" s="3"/>
      <c r="M19" s="3"/>
      <c r="O19" s="15"/>
    </row>
    <row r="20" spans="1:23" ht="14.4" thickBot="1" x14ac:dyDescent="0.3">
      <c r="A20" s="29" t="s">
        <v>14</v>
      </c>
      <c r="B20" s="29"/>
      <c r="C20" s="29"/>
      <c r="D20" s="7"/>
      <c r="F20" s="7"/>
      <c r="G20" s="4">
        <f>D20-F20</f>
        <v>0</v>
      </c>
      <c r="H20" s="5">
        <f>IF((D20&gt;F20),(D20-F20)/F20,IF(D20&lt;F20,-(D20-F20)/F20,IF(D20=F20,0)))</f>
        <v>0</v>
      </c>
      <c r="I20" s="2">
        <f>IF(D20-F20&lt;500,0,IF(D20-F20&gt;500,1,IF(D20-F20=500,1)))</f>
        <v>0</v>
      </c>
      <c r="J20" s="2">
        <f>IF(F20-D20&lt;500,0,IF(F20-D20&gt;500,1,IF(F20-D20=500,1)))</f>
        <v>0</v>
      </c>
      <c r="K20" s="3">
        <f>IF(H20&lt;0.15,0,IF(H20&gt;0.15,1,IF(H20=0.15,1)))</f>
        <v>0</v>
      </c>
      <c r="L20" s="3" t="str">
        <f>IF(H20&lt;15%, "NO","YES")</f>
        <v>NO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/>
    </row>
    <row r="21" spans="1:23" ht="14.4" thickBot="1" x14ac:dyDescent="0.3">
      <c r="D21" s="4"/>
      <c r="F21" s="4"/>
      <c r="G21" s="4"/>
      <c r="H21" s="5"/>
      <c r="K21" s="3"/>
      <c r="L21" s="3"/>
      <c r="M21" s="3"/>
      <c r="O21" s="15"/>
    </row>
    <row r="22" spans="1:23" ht="14.4" thickBot="1" x14ac:dyDescent="0.3">
      <c r="A22" s="6" t="s">
        <v>5</v>
      </c>
      <c r="D22" s="24">
        <f>D10+D12+D14-D16-D18-D20</f>
        <v>0</v>
      </c>
      <c r="F22" s="24">
        <f>F10+F12+F14-F16-F18-F20</f>
        <v>0</v>
      </c>
      <c r="G22" s="4">
        <f>D22-F22</f>
        <v>0</v>
      </c>
      <c r="H22" s="5">
        <f>IF((D22&gt;F22),(D22-F22)/F22,IF(D22&lt;F22,-(D22-F22)/F22,IF(D22=F22,0)))</f>
        <v>0</v>
      </c>
      <c r="I22" s="2">
        <f>IF(D22-F22&lt;500,0,IF(D22-F22&gt;500,1,IF(D22-F22=500,1)))</f>
        <v>0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4.4" thickBot="1" x14ac:dyDescent="0.3">
      <c r="D23" s="4"/>
      <c r="F23" s="4"/>
      <c r="G23" s="4"/>
      <c r="H23" s="5"/>
      <c r="K23" s="3"/>
      <c r="L23" s="3"/>
      <c r="M23" s="3"/>
      <c r="O23" s="15"/>
    </row>
    <row r="24" spans="1:23" ht="14.4" thickBot="1" x14ac:dyDescent="0.3">
      <c r="A24" s="29" t="s">
        <v>9</v>
      </c>
      <c r="B24" s="29"/>
      <c r="C24" s="29"/>
      <c r="D24" s="7"/>
      <c r="F24" s="7"/>
      <c r="G24" s="4">
        <f>D24-F24</f>
        <v>0</v>
      </c>
      <c r="H24" s="5">
        <f>IF((D24&gt;F24),(D24-F24)/F24,IF(D24&lt;F24,-(D24-F24)/F24,IF(D24=F24,0)))</f>
        <v>0</v>
      </c>
      <c r="I24" s="2">
        <f>IF(D24-F24&lt;500,0,IF(D24-F24&gt;500,1,IF(D24-F24=500,1)))</f>
        <v>0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4.4" thickBot="1" x14ac:dyDescent="0.3">
      <c r="D25" s="4"/>
      <c r="F25" s="4"/>
      <c r="G25" s="4"/>
      <c r="H25" s="5"/>
      <c r="K25" s="3"/>
      <c r="L25" s="3"/>
      <c r="M25" s="3"/>
      <c r="O25" s="15"/>
    </row>
    <row r="26" spans="1:23" ht="14.4" thickBot="1" x14ac:dyDescent="0.3">
      <c r="A26" s="29" t="s">
        <v>8</v>
      </c>
      <c r="B26" s="29"/>
      <c r="C26" s="29"/>
      <c r="D26" s="7"/>
      <c r="F26" s="7"/>
      <c r="G26" s="4">
        <f>D26-F26</f>
        <v>0</v>
      </c>
      <c r="H26" s="5">
        <f>IF((D26&gt;F26),(D26-F26)/F26,IF(D26&lt;F26,-(D26-F26)/F26,IF(D26=F26,0)))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4" thickBot="1" x14ac:dyDescent="0.3">
      <c r="D27" s="4"/>
      <c r="F27" s="4"/>
      <c r="G27" s="4"/>
      <c r="H27" s="5"/>
      <c r="K27" s="3"/>
      <c r="L27" s="3"/>
      <c r="M27" s="3"/>
      <c r="O27" s="15"/>
    </row>
    <row r="28" spans="1:23" ht="14.4" thickBot="1" x14ac:dyDescent="0.3">
      <c r="A28" s="29" t="s">
        <v>6</v>
      </c>
      <c r="B28" s="29"/>
      <c r="C28" s="29"/>
      <c r="D28" s="7"/>
      <c r="F28" s="7"/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5">
      <c r="H29" s="5"/>
      <c r="K29" s="3"/>
      <c r="L29" s="3"/>
      <c r="M29" s="3"/>
      <c r="O29" s="15"/>
    </row>
    <row r="30" spans="1:23" x14ac:dyDescent="0.25">
      <c r="C30" s="10"/>
    </row>
    <row r="31" spans="1:23" ht="15" customHeight="1" x14ac:dyDescent="0.25">
      <c r="P31" s="18"/>
      <c r="Q31" s="18"/>
      <c r="R31" s="18"/>
      <c r="S31" s="18"/>
      <c r="T31" s="18"/>
      <c r="U31" s="18"/>
      <c r="V31" s="18"/>
      <c r="W31" s="18"/>
    </row>
    <row r="32" spans="1:23" ht="17.399999999999999" x14ac:dyDescent="0.3">
      <c r="C32" s="25"/>
      <c r="O32" s="18"/>
      <c r="P32" s="18"/>
      <c r="Q32" s="18"/>
      <c r="R32" s="18"/>
      <c r="S32" s="18"/>
      <c r="T32" s="18"/>
      <c r="U32" s="18"/>
      <c r="V32" s="18"/>
      <c r="W32" s="18"/>
    </row>
    <row r="34" spans="3:3" ht="17.399999999999999" x14ac:dyDescent="0.3">
      <c r="C34" s="25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8E5E2D-8359-423C-B4BD-314EA3500208}">
  <ds:schemaRefs>
    <ds:schemaRef ds:uri="http://schemas.microsoft.com/office/2006/metadata/properties"/>
    <ds:schemaRef ds:uri="http://schemas.microsoft.com/office/infopath/2007/PartnerControls"/>
    <ds:schemaRef ds:uri="67569244-f879-40f9-924f-0b5754edfb0b"/>
    <ds:schemaRef ds:uri="16a7b4dc-aa79-4dfd-9258-d7ff05a94b9a"/>
  </ds:schemaRefs>
</ds:datastoreItem>
</file>

<file path=customXml/itemProps2.xml><?xml version="1.0" encoding="utf-8"?>
<ds:datastoreItem xmlns:ds="http://schemas.openxmlformats.org/officeDocument/2006/customXml" ds:itemID="{82210264-0ABA-4658-B69D-CF67BDD7E8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A01111-3F67-47C8-825A-2FBB50879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Aaron Patel</cp:lastModifiedBy>
  <dcterms:created xsi:type="dcterms:W3CDTF">2012-07-11T10:01:28Z</dcterms:created>
  <dcterms:modified xsi:type="dcterms:W3CDTF">2025-03-24T16:09:50Z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56554600</vt:r8>
  </property>
  <property fmtid="{D5CDD505-2E9C-101B-9397-08002B2CF9AE}" pid="4" name="MediaServiceImageTags">
    <vt:lpwstr/>
  </property>
</Properties>
</file>